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rmin Lenherr\Dropbox (net-plus)\Schulen\WBZ Zentrum\WBZ Digitales Arbeiten\Advanced\230111 Kurs SEG Sursee\Aufgaben\230320 Aufgabe 10\"/>
    </mc:Choice>
  </mc:AlternateContent>
  <xr:revisionPtr revIDLastSave="0" documentId="13_ncr:1_{712E9907-ED26-49EC-A62A-57F268ADF47D}" xr6:coauthVersionLast="47" xr6:coauthVersionMax="47" xr10:uidLastSave="{00000000-0000-0000-0000-000000000000}"/>
  <bookViews>
    <workbookView xWindow="390" yWindow="390" windowWidth="28320" windowHeight="20880" xr2:uid="{2B1CA9CC-0411-4687-A010-48BC877A08CF}"/>
  </bookViews>
  <sheets>
    <sheet name="Bestellung" sheetId="1" r:id="rId1"/>
    <sheet name="Bestellung Lö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2" l="1"/>
  <c r="E21" i="2"/>
  <c r="D21" i="2"/>
  <c r="F20" i="2"/>
  <c r="E20" i="2"/>
  <c r="D20" i="2"/>
  <c r="F19" i="2"/>
  <c r="E19" i="2"/>
  <c r="D19" i="2"/>
  <c r="F18" i="2"/>
  <c r="E18" i="2"/>
  <c r="D18" i="2"/>
  <c r="F17" i="2"/>
  <c r="E17" i="2"/>
  <c r="D17" i="2"/>
  <c r="F16" i="2"/>
  <c r="E16" i="2"/>
  <c r="D16" i="2"/>
  <c r="F15" i="2"/>
  <c r="E15" i="2"/>
  <c r="D15" i="2"/>
  <c r="F14" i="2"/>
  <c r="E14" i="2"/>
  <c r="D14" i="2"/>
  <c r="F13" i="2"/>
  <c r="E13" i="2"/>
  <c r="D13" i="2"/>
  <c r="F12" i="2"/>
  <c r="E12" i="2"/>
  <c r="D12" i="2"/>
  <c r="F11" i="2"/>
  <c r="E11" i="2"/>
  <c r="D11" i="2"/>
  <c r="F10" i="2"/>
  <c r="E10" i="2"/>
  <c r="D10" i="2"/>
  <c r="F9" i="2"/>
  <c r="E9" i="2"/>
  <c r="D9" i="2"/>
  <c r="F8" i="2"/>
  <c r="E8" i="2"/>
  <c r="D8" i="2"/>
  <c r="F7" i="2"/>
  <c r="E7" i="2"/>
  <c r="D7" i="2"/>
  <c r="K6" i="2" a="1"/>
  <c r="K6" i="2" s="1"/>
  <c r="F6" i="2"/>
  <c r="F23" i="2" s="1"/>
  <c r="E6" i="2"/>
  <c r="E23" i="2" s="1"/>
  <c r="D6" i="2"/>
  <c r="D23" i="2" s="1"/>
  <c r="C2" i="2"/>
  <c r="F6" i="1"/>
  <c r="F7" i="1"/>
  <c r="E6" i="1"/>
  <c r="D6" i="1"/>
  <c r="D7" i="1"/>
  <c r="D8" i="1"/>
  <c r="E7" i="1"/>
  <c r="E8" i="1"/>
  <c r="F8" i="1"/>
  <c r="D9" i="1"/>
  <c r="E9" i="1"/>
  <c r="F9" i="1"/>
  <c r="D10" i="1"/>
  <c r="E10" i="1"/>
  <c r="F10" i="1"/>
  <c r="D11" i="1"/>
  <c r="E11" i="1"/>
  <c r="F11" i="1"/>
  <c r="D12" i="1"/>
  <c r="E12" i="1"/>
  <c r="F12" i="1"/>
  <c r="D13" i="1"/>
  <c r="E13" i="1"/>
  <c r="F13" i="1"/>
  <c r="D14" i="1"/>
  <c r="E14" i="1"/>
  <c r="F14" i="1"/>
  <c r="D15" i="1"/>
  <c r="E15" i="1"/>
  <c r="F15" i="1"/>
  <c r="D16" i="1"/>
  <c r="E16" i="1"/>
  <c r="F16" i="1"/>
  <c r="D17" i="1"/>
  <c r="E17" i="1"/>
  <c r="F17" i="1"/>
  <c r="D18" i="1"/>
  <c r="E18" i="1"/>
  <c r="F18" i="1"/>
  <c r="D19" i="1"/>
  <c r="E19" i="1"/>
  <c r="F19" i="1"/>
  <c r="D20" i="1"/>
  <c r="E20" i="1"/>
  <c r="F20" i="1"/>
  <c r="D21" i="1"/>
  <c r="E21" i="1"/>
  <c r="F21" i="1"/>
  <c r="C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<sst xmlns="http://schemas.openxmlformats.org/spreadsheetml/2006/main" count="75" uniqueCount="17">
  <si>
    <t>Anlieferung Eier</t>
  </si>
  <si>
    <t>Palett à</t>
  </si>
  <si>
    <t>Karton à</t>
  </si>
  <si>
    <t>Lage à</t>
  </si>
  <si>
    <t>Kunden Nr.</t>
  </si>
  <si>
    <t>Anzahl Eier</t>
  </si>
  <si>
    <t>Karton</t>
  </si>
  <si>
    <t>Lage</t>
  </si>
  <si>
    <t>Palett</t>
  </si>
  <si>
    <t>Lieferdatum</t>
  </si>
  <si>
    <t>Qualität</t>
  </si>
  <si>
    <t>Gebinde</t>
  </si>
  <si>
    <t>super</t>
  </si>
  <si>
    <t>gut</t>
  </si>
  <si>
    <t>geht so</t>
  </si>
  <si>
    <t>mässig</t>
  </si>
  <si>
    <t>kritisch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</si>
</sst>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[$-F800]dddd\,\ mmmm\ dd\,\ yyyy"/>
    <numFmt numFmtId="165" formatCode="_ * #,##0_ ;_ * \-#,##0_ ;_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4506668294322"/>
      </bottom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/>
      <top style="thin">
        <color theme="4" tint="0.39994506668294322"/>
      </top>
      <bottom style="thin">
        <color theme="4" tint="0.39994506668294322"/>
      </bottom>
      <diagonal/>
    </border>
    <border>
      <left/>
      <right style="thin">
        <color theme="4" tint="0.39994506668294322"/>
      </right>
      <top/>
      <bottom style="thin">
        <color theme="4" tint="0.39994506668294322"/>
      </bottom>
      <diagonal/>
    </border>
    <border>
      <left style="thin">
        <color theme="4" tint="0.39994506668294322"/>
      </left>
      <right/>
      <top/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/>
      <top style="thin">
        <color theme="4" tint="0.39994506668294322"/>
      </top>
      <bottom/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39994506668294322"/>
      </left>
      <right style="thin">
        <color theme="7" tint="0.39997558519241921"/>
      </right>
      <top style="thin">
        <color theme="4" tint="0.39994506668294322"/>
      </top>
      <bottom style="thin">
        <color theme="7" tint="0.39997558519241921"/>
      </bottom>
      <diagonal/>
    </border>
    <border>
      <left style="thin">
        <color theme="4" tint="0.39994506668294322"/>
      </left>
      <right style="thin">
        <color theme="7" tint="0.39997558519241921"/>
      </right>
      <top style="thin">
        <color theme="4" tint="0.39994506668294322"/>
      </top>
      <bottom style="thin">
        <color theme="4" tint="0.39994506668294322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6">
    <xf numFmtId="0" fontId="0" fillId="0" borderId="0" xfId="0"/>
    <xf numFmtId="164" fontId="0" fillId="3" borderId="0" xfId="0" applyNumberFormat="1" applyFill="1"/>
    <xf numFmtId="14" fontId="0" fillId="0" borderId="0" xfId="0" applyNumberFormat="1"/>
    <xf numFmtId="164" fontId="0" fillId="0" borderId="0" xfId="0" applyNumberFormat="1"/>
    <xf numFmtId="0" fontId="0" fillId="0" borderId="0" xfId="0" applyNumberFormat="1"/>
    <xf numFmtId="0" fontId="0" fillId="4" borderId="1" xfId="0" applyFill="1" applyBorder="1"/>
    <xf numFmtId="0" fontId="0" fillId="5" borderId="1" xfId="0" applyFill="1" applyBorder="1"/>
    <xf numFmtId="0" fontId="0" fillId="3" borderId="1" xfId="0" applyFill="1" applyBorder="1"/>
    <xf numFmtId="0" fontId="1" fillId="2" borderId="1" xfId="0" applyFont="1" applyFill="1" applyBorder="1" applyAlignment="1">
      <alignment horizontal="right"/>
    </xf>
    <xf numFmtId="0" fontId="2" fillId="6" borderId="1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left"/>
    </xf>
    <xf numFmtId="0" fontId="2" fillId="6" borderId="7" xfId="0" applyFont="1" applyFill="1" applyBorder="1" applyAlignment="1">
      <alignment horizontal="right"/>
    </xf>
    <xf numFmtId="1" fontId="2" fillId="6" borderId="3" xfId="0" applyNumberFormat="1" applyFont="1" applyFill="1" applyBorder="1" applyAlignment="1">
      <alignment horizontal="right"/>
    </xf>
    <xf numFmtId="0" fontId="0" fillId="0" borderId="0" xfId="0" applyAlignment="1"/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4" fillId="0" borderId="0" xfId="0" applyFont="1"/>
    <xf numFmtId="0" fontId="1" fillId="2" borderId="4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0" fillId="7" borderId="9" xfId="0" applyFill="1" applyBorder="1"/>
    <xf numFmtId="165" fontId="0" fillId="5" borderId="1" xfId="1" applyNumberFormat="1" applyFont="1" applyFill="1" applyBorder="1"/>
    <xf numFmtId="165" fontId="0" fillId="3" borderId="1" xfId="1" applyNumberFormat="1" applyFont="1" applyFill="1" applyBorder="1"/>
    <xf numFmtId="165" fontId="0" fillId="4" borderId="4" xfId="1" applyNumberFormat="1" applyFont="1" applyFill="1" applyBorder="1"/>
    <xf numFmtId="165" fontId="0" fillId="5" borderId="7" xfId="1" applyNumberFormat="1" applyFont="1" applyFill="1" applyBorder="1"/>
    <xf numFmtId="165" fontId="0" fillId="3" borderId="7" xfId="1" applyNumberFormat="1" applyFont="1" applyFill="1" applyBorder="1"/>
    <xf numFmtId="165" fontId="0" fillId="4" borderId="8" xfId="1" applyNumberFormat="1" applyFont="1" applyFill="1" applyBorder="1"/>
    <xf numFmtId="165" fontId="0" fillId="0" borderId="0" xfId="1" applyNumberFormat="1" applyFont="1"/>
    <xf numFmtId="0" fontId="0" fillId="0" borderId="0" xfId="1" applyNumberFormat="1" applyFont="1"/>
    <xf numFmtId="0" fontId="4" fillId="0" borderId="0" xfId="1" applyNumberFormat="1" applyFont="1"/>
    <xf numFmtId="165" fontId="2" fillId="6" borderId="1" xfId="1" applyNumberFormat="1" applyFont="1" applyFill="1" applyBorder="1" applyAlignment="1">
      <alignment horizontal="right"/>
    </xf>
    <xf numFmtId="165" fontId="2" fillId="6" borderId="7" xfId="1" applyNumberFormat="1" applyFont="1" applyFill="1" applyBorder="1" applyAlignment="1">
      <alignment horizontal="right"/>
    </xf>
    <xf numFmtId="165" fontId="4" fillId="5" borderId="0" xfId="1" applyNumberFormat="1" applyFont="1" applyFill="1"/>
    <xf numFmtId="165" fontId="4" fillId="3" borderId="0" xfId="1" applyNumberFormat="1" applyFont="1" applyFill="1"/>
    <xf numFmtId="165" fontId="4" fillId="4" borderId="0" xfId="1" applyNumberFormat="1" applyFont="1" applyFill="1"/>
    <xf numFmtId="0" fontId="1" fillId="2" borderId="8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right"/>
    </xf>
    <xf numFmtId="0" fontId="0" fillId="5" borderId="8" xfId="1" applyNumberFormat="1" applyFont="1" applyFill="1" applyBorder="1"/>
    <xf numFmtId="0" fontId="0" fillId="3" borderId="8" xfId="1" applyNumberFormat="1" applyFont="1" applyFill="1" applyBorder="1"/>
    <xf numFmtId="0" fontId="0" fillId="4" borderId="7" xfId="1" applyNumberFormat="1" applyFont="1" applyFill="1" applyBorder="1"/>
    <xf numFmtId="0" fontId="2" fillId="6" borderId="4" xfId="0" applyFont="1" applyFill="1" applyBorder="1" applyAlignment="1">
      <alignment horizontal="right"/>
    </xf>
    <xf numFmtId="0" fontId="0" fillId="5" borderId="4" xfId="1" applyNumberFormat="1" applyFont="1" applyFill="1" applyBorder="1"/>
    <xf numFmtId="0" fontId="0" fillId="3" borderId="4" xfId="1" applyNumberFormat="1" applyFont="1" applyFill="1" applyBorder="1"/>
    <xf numFmtId="0" fontId="0" fillId="4" borderId="1" xfId="1" applyNumberFormat="1" applyFont="1" applyFill="1" applyBorder="1"/>
    <xf numFmtId="1" fontId="2" fillId="6" borderId="10" xfId="0" applyNumberFormat="1" applyFont="1" applyFill="1" applyBorder="1" applyAlignment="1">
      <alignment horizontal="right"/>
    </xf>
    <xf numFmtId="1" fontId="2" fillId="6" borderId="11" xfId="0" applyNumberFormat="1" applyFont="1" applyFill="1" applyBorder="1" applyAlignment="1">
      <alignment horizontal="right"/>
    </xf>
  </cellXfs>
  <cellStyles count="2">
    <cellStyle name="Komma" xfId="1" builtinId="3"/>
    <cellStyle name="Standard" xfId="0" builtinId="0"/>
  </cellStyles>
  <dxfs count="16">
    <dxf>
      <numFmt numFmtId="165" formatCode="_ * #,##0_ ;_ * \-#,##0_ ;_ * &quot;-&quot;??_ ;_ @_ 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theme="4" tint="0.39994506668294322"/>
        </left>
        <right/>
        <top style="thin">
          <color theme="4" tint="0.39994506668294322"/>
        </top>
        <bottom style="thin">
          <color theme="4" tint="0.39994506668294322"/>
        </bottom>
      </border>
    </dxf>
    <dxf>
      <numFmt numFmtId="165" formatCode="_ * #,##0_ ;_ * \-#,##0_ ;_ * &quot;-&quot;??_ ;_ @_ "/>
      <fill>
        <patternFill patternType="solid">
          <fgColor indexed="64"/>
          <bgColor theme="7" tint="0.59999389629810485"/>
        </patternFill>
      </fill>
      <border diagonalUp="0" diagonalDown="0" outline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</border>
    </dxf>
    <dxf>
      <numFmt numFmtId="165" formatCode="_ * #,##0_ ;_ * \-#,##0_ ;_ * &quot;-&quot;??_ ;_ @_ "/>
      <fill>
        <patternFill patternType="solid">
          <fgColor indexed="64"/>
          <bgColor theme="7" tint="0.39997558519241921"/>
        </patternFill>
      </fill>
      <border diagonalUp="0" diagonalDown="0" outline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5" formatCode="_ * #,##0_ ;_ * \-#,##0_ ;_ * &quot;-&quot;??_ ;_ @_ 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</border>
    </dxf>
    <dxf>
      <border outline="0">
        <top style="thin">
          <color rgb="FF8EA9DB"/>
        </top>
      </border>
    </dxf>
    <dxf>
      <border outline="0">
        <left style="thin">
          <color rgb="FF8EA9DB"/>
        </left>
        <right style="thin">
          <color rgb="FF8EA9DB"/>
        </right>
        <top style="thin">
          <color rgb="FF8EA9DB"/>
        </top>
        <bottom style="thin">
          <color rgb="FF8EA9DB"/>
        </bottom>
      </border>
    </dxf>
    <dxf>
      <border outline="0">
        <bottom style="thin">
          <color rgb="FF8EA9DB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7" tint="-0.249977111117893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4506668294322"/>
        </left>
        <right style="thin">
          <color theme="4" tint="0.39994506668294322"/>
        </right>
        <top/>
        <bottom/>
      </border>
    </dxf>
    <dxf>
      <border outline="0">
        <top style="thin">
          <color rgb="FF8EA9DB"/>
        </top>
      </border>
    </dxf>
    <dxf>
      <border outline="0">
        <bottom style="thin">
          <color rgb="FF8EA9DB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7" tint="-0.249977111117893"/>
        </patternFill>
      </fill>
      <alignment horizontal="left" vertical="bottom" textRotation="0" wrapText="0" indent="0" justifyLastLine="0" shrinkToFit="0" readingOrder="0"/>
    </dxf>
    <dxf>
      <border outline="0">
        <top style="thin">
          <color theme="4" tint="0.39994506668294322"/>
        </top>
      </border>
    </dxf>
    <dxf>
      <border outline="0">
        <bottom style="thin">
          <color theme="4" tint="0.399945066682943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7" tint="-0.249977111117893"/>
        </patternFill>
      </fill>
      <alignment horizontal="lef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FC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9D1826E-DAEB-430B-BF8B-F559896141AD}" name="Tabelle1" displayName="Tabelle1" ref="H5:H10" totalsRowShown="0" headerRowDxfId="15" headerRowBorderDxfId="14" tableBorderDxfId="13">
  <autoFilter ref="H5:H10" xr:uid="{19D1826E-DAEB-430B-BF8B-F559896141AD}"/>
  <tableColumns count="1">
    <tableColumn id="1" xr3:uid="{65C0895A-E8EA-4E21-A320-3C5A4C7DAA07}" name="Qualitä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302449E-22C0-4B27-A561-31099645DECE}" name="Tabelle15" displayName="Tabelle15" ref="H5:H10" totalsRowShown="0" headerRowDxfId="12" headerRowBorderDxfId="11" tableBorderDxfId="10">
  <autoFilter ref="H5:H10" xr:uid="{19D1826E-DAEB-430B-BF8B-F559896141AD}"/>
  <tableColumns count="1">
    <tableColumn id="1" xr3:uid="{5CA4C551-3153-4E8D-9B13-672F2704A3D2}" name="Qualität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C1CA0E2-A812-4DB3-8227-DE5D6C9CA949}" name="Tabelle26" displayName="Tabelle26" ref="A5:F21" totalsRowShown="0" headerRowDxfId="9" headerRowBorderDxfId="8" tableBorderDxfId="7" totalsRowBorderDxfId="6">
  <autoFilter ref="A5:F21" xr:uid="{66AB60E8-3E98-48FC-934B-EAC0A729D643}"/>
  <tableColumns count="6">
    <tableColumn id="1" xr3:uid="{3978BFC9-0F02-403C-8A24-DBF18E837DF4}" name="Kunden Nr." dataDxfId="5"/>
    <tableColumn id="2" xr3:uid="{7796CAD8-6F78-46A3-B806-C491B9E8CBB4}" name="Qualität" dataDxfId="4"/>
    <tableColumn id="3" xr3:uid="{F4CB9845-69A9-47F2-8F9A-56D4C1318150}" name="Anzahl Eier" dataDxfId="3" dataCellStyle="Komma"/>
    <tableColumn id="4" xr3:uid="{2A411FCB-A19C-4892-A611-24943A495A55}" name="Karton" dataDxfId="2" dataCellStyle="Komma">
      <calculatedColumnFormula>IF(ROUND($C6/H$3,0)=0,"",ROUND($C6/H$3,0))</calculatedColumnFormula>
    </tableColumn>
    <tableColumn id="5" xr3:uid="{333788CE-1D58-4524-AEC3-CA3F3F1800EE}" name="Lage" dataDxfId="1" dataCellStyle="Komma">
      <calculatedColumnFormula>IF(ROUND($C6/I$3,0)=0,"",ROUND($C6/I$3,0))</calculatedColumnFormula>
    </tableColumn>
    <tableColumn id="6" xr3:uid="{F695F418-5672-4080-9498-EA25A9557924}" name="Palett" dataDxfId="0" dataCellStyle="Komma">
      <calculatedColumnFormula>IF(ROUND($C6/J$3,0)=0,"",ROUND($C6/J$3,0))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E817D-5D21-44A2-85A8-B7EF0C7F6A11}">
  <dimension ref="A1:J28"/>
  <sheetViews>
    <sheetView tabSelected="1" zoomScale="145" zoomScaleNormal="145" workbookViewId="0">
      <selection activeCell="L14" sqref="L14"/>
    </sheetView>
  </sheetViews>
  <sheetFormatPr baseColWidth="10" defaultRowHeight="15" x14ac:dyDescent="0.25"/>
  <cols>
    <col min="1" max="2" width="13" customWidth="1"/>
    <col min="3" max="3" width="22.5703125" bestFit="1" customWidth="1"/>
    <col min="4" max="4" width="12.28515625" bestFit="1" customWidth="1"/>
    <col min="7" max="7" width="3.7109375" customWidth="1"/>
  </cols>
  <sheetData>
    <row r="1" spans="1:10" x14ac:dyDescent="0.25">
      <c r="A1" s="17" t="s">
        <v>0</v>
      </c>
      <c r="H1" t="s">
        <v>11</v>
      </c>
    </row>
    <row r="2" spans="1:10" x14ac:dyDescent="0.25">
      <c r="A2" t="s">
        <v>9</v>
      </c>
      <c r="C2" s="1">
        <f ca="1">TODAY()</f>
        <v>45002</v>
      </c>
      <c r="H2" s="8" t="s">
        <v>2</v>
      </c>
      <c r="I2" s="8" t="s">
        <v>3</v>
      </c>
      <c r="J2" s="8" t="s">
        <v>1</v>
      </c>
    </row>
    <row r="3" spans="1:10" x14ac:dyDescent="0.25">
      <c r="H3" s="6">
        <v>30</v>
      </c>
      <c r="I3" s="7">
        <v>2160</v>
      </c>
      <c r="J3" s="5">
        <v>10800</v>
      </c>
    </row>
    <row r="5" spans="1:10" x14ac:dyDescent="0.25">
      <c r="A5" s="35" t="s">
        <v>4</v>
      </c>
      <c r="B5" s="35" t="s">
        <v>10</v>
      </c>
      <c r="C5" s="35" t="s">
        <v>5</v>
      </c>
      <c r="D5" s="35" t="s">
        <v>6</v>
      </c>
      <c r="E5" s="35" t="s">
        <v>7</v>
      </c>
      <c r="F5" s="19" t="s">
        <v>8</v>
      </c>
      <c r="G5" s="4"/>
      <c r="H5" s="10" t="s">
        <v>10</v>
      </c>
    </row>
    <row r="6" spans="1:10" x14ac:dyDescent="0.25">
      <c r="A6" s="44">
        <v>152</v>
      </c>
      <c r="B6" s="36" t="s">
        <v>12</v>
      </c>
      <c r="C6" s="36">
        <v>14780</v>
      </c>
      <c r="D6" s="37">
        <f t="shared" ref="D6:D21" si="0">IF(ROUND($C6/H$3,0)=0,"",ROUND($C6/H$3,0))</f>
        <v>493</v>
      </c>
      <c r="E6" s="38">
        <f t="shared" ref="E6:E21" si="1">IF(ROUND($C6/I$3,0)=0,"",ROUND($C6/I$3,0))</f>
        <v>7</v>
      </c>
      <c r="F6" s="39">
        <f t="shared" ref="F6:F21" si="2">IF(ROUND($C6/J$3,0)=0,"",ROUND($C6/J$3,0))</f>
        <v>1</v>
      </c>
      <c r="G6" s="2"/>
      <c r="H6" t="s">
        <v>12</v>
      </c>
    </row>
    <row r="7" spans="1:10" x14ac:dyDescent="0.25">
      <c r="A7" s="44">
        <v>183</v>
      </c>
      <c r="B7" s="36" t="s">
        <v>15</v>
      </c>
      <c r="C7" s="36">
        <v>2383</v>
      </c>
      <c r="D7" s="37">
        <f t="shared" si="0"/>
        <v>79</v>
      </c>
      <c r="E7" s="38">
        <f t="shared" si="1"/>
        <v>1</v>
      </c>
      <c r="F7" s="39" t="str">
        <f t="shared" si="2"/>
        <v/>
      </c>
      <c r="H7" t="s">
        <v>13</v>
      </c>
    </row>
    <row r="8" spans="1:10" x14ac:dyDescent="0.25">
      <c r="A8" s="44">
        <v>181</v>
      </c>
      <c r="B8" s="36" t="s">
        <v>14</v>
      </c>
      <c r="C8" s="36">
        <v>82634</v>
      </c>
      <c r="D8" s="37">
        <f t="shared" si="0"/>
        <v>2754</v>
      </c>
      <c r="E8" s="38">
        <f t="shared" si="1"/>
        <v>38</v>
      </c>
      <c r="F8" s="39">
        <f t="shared" si="2"/>
        <v>8</v>
      </c>
      <c r="G8" s="4"/>
      <c r="H8" t="s">
        <v>14</v>
      </c>
    </row>
    <row r="9" spans="1:10" x14ac:dyDescent="0.25">
      <c r="A9" s="44">
        <v>152</v>
      </c>
      <c r="B9" s="36" t="s">
        <v>12</v>
      </c>
      <c r="C9" s="36">
        <v>6383</v>
      </c>
      <c r="D9" s="37">
        <f t="shared" si="0"/>
        <v>213</v>
      </c>
      <c r="E9" s="38">
        <f t="shared" si="1"/>
        <v>3</v>
      </c>
      <c r="F9" s="39">
        <f t="shared" si="2"/>
        <v>1</v>
      </c>
      <c r="H9" t="s">
        <v>15</v>
      </c>
    </row>
    <row r="10" spans="1:10" x14ac:dyDescent="0.25">
      <c r="A10" s="44">
        <v>129</v>
      </c>
      <c r="B10" s="36" t="s">
        <v>13</v>
      </c>
      <c r="C10" s="36">
        <v>32234</v>
      </c>
      <c r="D10" s="37">
        <f t="shared" si="0"/>
        <v>1074</v>
      </c>
      <c r="E10" s="38">
        <f t="shared" si="1"/>
        <v>15</v>
      </c>
      <c r="F10" s="39">
        <f t="shared" si="2"/>
        <v>3</v>
      </c>
      <c r="H10" t="s">
        <v>16</v>
      </c>
    </row>
    <row r="11" spans="1:10" x14ac:dyDescent="0.25">
      <c r="A11" s="44">
        <v>229</v>
      </c>
      <c r="B11" s="36" t="s">
        <v>14</v>
      </c>
      <c r="C11" s="36">
        <v>27456</v>
      </c>
      <c r="D11" s="37">
        <f t="shared" si="0"/>
        <v>915</v>
      </c>
      <c r="E11" s="38">
        <f t="shared" si="1"/>
        <v>13</v>
      </c>
      <c r="F11" s="39">
        <f t="shared" si="2"/>
        <v>3</v>
      </c>
      <c r="G11" s="3"/>
    </row>
    <row r="12" spans="1:10" x14ac:dyDescent="0.25">
      <c r="A12" s="44">
        <v>119</v>
      </c>
      <c r="B12" s="36" t="s">
        <v>14</v>
      </c>
      <c r="C12" s="36">
        <v>38134</v>
      </c>
      <c r="D12" s="37">
        <f t="shared" si="0"/>
        <v>1271</v>
      </c>
      <c r="E12" s="38">
        <f t="shared" si="1"/>
        <v>18</v>
      </c>
      <c r="F12" s="39">
        <f t="shared" si="2"/>
        <v>4</v>
      </c>
    </row>
    <row r="13" spans="1:10" x14ac:dyDescent="0.25">
      <c r="A13" s="44">
        <v>181</v>
      </c>
      <c r="B13" s="36" t="s">
        <v>13</v>
      </c>
      <c r="C13" s="36">
        <v>97352</v>
      </c>
      <c r="D13" s="37">
        <f t="shared" si="0"/>
        <v>3245</v>
      </c>
      <c r="E13" s="38">
        <f t="shared" si="1"/>
        <v>45</v>
      </c>
      <c r="F13" s="39">
        <f t="shared" si="2"/>
        <v>9</v>
      </c>
      <c r="G13" s="4"/>
    </row>
    <row r="14" spans="1:10" x14ac:dyDescent="0.25">
      <c r="A14" s="44">
        <v>229</v>
      </c>
      <c r="B14" s="36" t="s">
        <v>12</v>
      </c>
      <c r="C14" s="36">
        <v>23836</v>
      </c>
      <c r="D14" s="37">
        <f t="shared" si="0"/>
        <v>795</v>
      </c>
      <c r="E14" s="38">
        <f t="shared" si="1"/>
        <v>11</v>
      </c>
      <c r="F14" s="39">
        <f t="shared" si="2"/>
        <v>2</v>
      </c>
    </row>
    <row r="15" spans="1:10" x14ac:dyDescent="0.25">
      <c r="A15" s="44">
        <v>129</v>
      </c>
      <c r="B15" s="36" t="s">
        <v>13</v>
      </c>
      <c r="C15" s="36">
        <v>25490</v>
      </c>
      <c r="D15" s="37">
        <f t="shared" si="0"/>
        <v>850</v>
      </c>
      <c r="E15" s="38">
        <f t="shared" si="1"/>
        <v>12</v>
      </c>
      <c r="F15" s="39">
        <f t="shared" si="2"/>
        <v>2</v>
      </c>
    </row>
    <row r="16" spans="1:10" x14ac:dyDescent="0.25">
      <c r="A16" s="44">
        <v>152</v>
      </c>
      <c r="B16" s="36" t="s">
        <v>13</v>
      </c>
      <c r="C16" s="36">
        <v>60130</v>
      </c>
      <c r="D16" s="37">
        <f t="shared" si="0"/>
        <v>2004</v>
      </c>
      <c r="E16" s="38">
        <f t="shared" si="1"/>
        <v>28</v>
      </c>
      <c r="F16" s="39">
        <f t="shared" si="2"/>
        <v>6</v>
      </c>
    </row>
    <row r="17" spans="1:6" x14ac:dyDescent="0.25">
      <c r="A17" s="44">
        <v>183</v>
      </c>
      <c r="B17" s="36" t="s">
        <v>12</v>
      </c>
      <c r="C17" s="36">
        <v>21394</v>
      </c>
      <c r="D17" s="37">
        <f t="shared" si="0"/>
        <v>713</v>
      </c>
      <c r="E17" s="38">
        <f t="shared" si="1"/>
        <v>10</v>
      </c>
      <c r="F17" s="39">
        <f t="shared" si="2"/>
        <v>2</v>
      </c>
    </row>
    <row r="18" spans="1:6" x14ac:dyDescent="0.25">
      <c r="A18" s="44">
        <v>119</v>
      </c>
      <c r="B18" s="36" t="s">
        <v>16</v>
      </c>
      <c r="C18" s="36">
        <v>42082</v>
      </c>
      <c r="D18" s="37">
        <f t="shared" si="0"/>
        <v>1403</v>
      </c>
      <c r="E18" s="38">
        <f t="shared" si="1"/>
        <v>19</v>
      </c>
      <c r="F18" s="39">
        <f t="shared" si="2"/>
        <v>4</v>
      </c>
    </row>
    <row r="19" spans="1:6" x14ac:dyDescent="0.25">
      <c r="A19" s="44">
        <v>183</v>
      </c>
      <c r="B19" s="36" t="s">
        <v>15</v>
      </c>
      <c r="C19" s="36">
        <v>98723</v>
      </c>
      <c r="D19" s="37">
        <f t="shared" si="0"/>
        <v>3291</v>
      </c>
      <c r="E19" s="38">
        <f t="shared" si="1"/>
        <v>46</v>
      </c>
      <c r="F19" s="39">
        <f t="shared" si="2"/>
        <v>9</v>
      </c>
    </row>
    <row r="20" spans="1:6" x14ac:dyDescent="0.25">
      <c r="A20" s="44">
        <v>229</v>
      </c>
      <c r="B20" s="36" t="s">
        <v>13</v>
      </c>
      <c r="C20" s="36">
        <v>23879</v>
      </c>
      <c r="D20" s="37">
        <f t="shared" si="0"/>
        <v>796</v>
      </c>
      <c r="E20" s="38">
        <f t="shared" si="1"/>
        <v>11</v>
      </c>
      <c r="F20" s="39">
        <f t="shared" si="2"/>
        <v>2</v>
      </c>
    </row>
    <row r="21" spans="1:6" x14ac:dyDescent="0.25">
      <c r="A21" s="45">
        <v>152</v>
      </c>
      <c r="B21" s="40" t="s">
        <v>13</v>
      </c>
      <c r="C21" s="40">
        <v>72023</v>
      </c>
      <c r="D21" s="41">
        <f t="shared" si="0"/>
        <v>2401</v>
      </c>
      <c r="E21" s="42">
        <f t="shared" si="1"/>
        <v>33</v>
      </c>
      <c r="F21" s="43">
        <f t="shared" si="2"/>
        <v>7</v>
      </c>
    </row>
    <row r="22" spans="1:6" x14ac:dyDescent="0.25">
      <c r="D22" s="28"/>
      <c r="E22" s="28"/>
      <c r="F22" s="28"/>
    </row>
    <row r="23" spans="1:6" x14ac:dyDescent="0.25">
      <c r="D23" s="29"/>
      <c r="E23" s="29"/>
      <c r="F23" s="29"/>
    </row>
    <row r="24" spans="1:6" x14ac:dyDescent="0.25">
      <c r="D24" s="28"/>
      <c r="E24" s="28"/>
      <c r="F24" s="28"/>
    </row>
    <row r="25" spans="1:6" x14ac:dyDescent="0.25">
      <c r="D25" s="28"/>
      <c r="E25" s="28"/>
      <c r="F25" s="28"/>
    </row>
    <row r="26" spans="1:6" x14ac:dyDescent="0.25">
      <c r="D26" s="28"/>
      <c r="E26" s="28"/>
      <c r="F26" s="28"/>
    </row>
    <row r="27" spans="1:6" x14ac:dyDescent="0.25">
      <c r="D27" s="28"/>
      <c r="E27" s="28"/>
      <c r="F27" s="28"/>
    </row>
    <row r="28" spans="1:6" x14ac:dyDescent="0.25">
      <c r="D28" s="28"/>
      <c r="E28" s="28"/>
      <c r="F28" s="28"/>
    </row>
  </sheetData>
  <dataValidations count="1">
    <dataValidation type="list" allowBlank="1" showInputMessage="1" showErrorMessage="1" sqref="B6:B21" xr:uid="{310F524C-4686-4E06-B8AE-3DC02F954A62}">
      <formula1>$H$6:$H$10</formula1>
    </dataValidation>
  </dataValidation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DB7F2-8651-41C8-9A8E-2086F22DC4F5}">
  <sheetPr>
    <pageSetUpPr fitToPage="1"/>
  </sheetPr>
  <dimension ref="A1:P23"/>
  <sheetViews>
    <sheetView zoomScale="145" zoomScaleNormal="145" workbookViewId="0"/>
  </sheetViews>
  <sheetFormatPr baseColWidth="10" defaultRowHeight="15" x14ac:dyDescent="0.25"/>
  <cols>
    <col min="1" max="2" width="13" customWidth="1"/>
    <col min="3" max="3" width="22.5703125" bestFit="1" customWidth="1"/>
    <col min="4" max="4" width="12.28515625" bestFit="1" customWidth="1"/>
    <col min="7" max="7" width="3.7109375" customWidth="1"/>
  </cols>
  <sheetData>
    <row r="1" spans="1:16" x14ac:dyDescent="0.25">
      <c r="A1" s="17" t="s">
        <v>0</v>
      </c>
      <c r="H1" t="s">
        <v>11</v>
      </c>
    </row>
    <row r="2" spans="1:16" x14ac:dyDescent="0.25">
      <c r="A2" t="s">
        <v>9</v>
      </c>
      <c r="C2" s="1">
        <f ca="1">TODAY()</f>
        <v>45002</v>
      </c>
      <c r="H2" s="8" t="s">
        <v>2</v>
      </c>
      <c r="I2" s="8" t="s">
        <v>3</v>
      </c>
      <c r="J2" s="8" t="s">
        <v>1</v>
      </c>
    </row>
    <row r="3" spans="1:16" x14ac:dyDescent="0.25">
      <c r="H3" s="6">
        <v>30</v>
      </c>
      <c r="I3" s="7">
        <v>2160</v>
      </c>
      <c r="J3" s="5">
        <v>10800</v>
      </c>
    </row>
    <row r="5" spans="1:16" x14ac:dyDescent="0.25">
      <c r="A5" s="14" t="s">
        <v>4</v>
      </c>
      <c r="B5" s="15" t="s">
        <v>10</v>
      </c>
      <c r="C5" s="15" t="s">
        <v>5</v>
      </c>
      <c r="D5" s="15" t="s">
        <v>6</v>
      </c>
      <c r="E5" s="15" t="s">
        <v>7</v>
      </c>
      <c r="F5" s="16" t="s">
        <v>8</v>
      </c>
      <c r="G5" s="4"/>
      <c r="H5" s="10" t="s">
        <v>10</v>
      </c>
      <c r="K5" s="19" t="s">
        <v>4</v>
      </c>
      <c r="L5" s="19" t="s">
        <v>10</v>
      </c>
      <c r="M5" s="19" t="s">
        <v>5</v>
      </c>
      <c r="N5" s="19" t="s">
        <v>6</v>
      </c>
      <c r="O5" s="19" t="s">
        <v>7</v>
      </c>
      <c r="P5" s="19" t="s">
        <v>8</v>
      </c>
    </row>
    <row r="6" spans="1:16" x14ac:dyDescent="0.25">
      <c r="A6" s="12">
        <v>152</v>
      </c>
      <c r="B6" s="9" t="s">
        <v>12</v>
      </c>
      <c r="C6" s="30">
        <v>14780</v>
      </c>
      <c r="D6" s="21">
        <f t="shared" ref="D6:D21" si="0">IF(ROUND($C6/H$3,0)=0,"",ROUND($C6/H$3,0))</f>
        <v>493</v>
      </c>
      <c r="E6" s="22">
        <f t="shared" ref="E6:E21" si="1">IF(ROUND($C6/I$3,0)=0,"",ROUND($C6/I$3,0))</f>
        <v>7</v>
      </c>
      <c r="F6" s="23">
        <f t="shared" ref="F6:F21" si="2">IF(ROUND($C6/J$3,0)=0,"",ROUND($C6/J$3,0))</f>
        <v>1</v>
      </c>
      <c r="G6" s="2"/>
      <c r="H6" t="s">
        <v>12</v>
      </c>
      <c r="J6" s="18" t="s">
        <v>14</v>
      </c>
      <c r="K6" s="20" cm="1">
        <f t="array" ref="K6:P8">_xlfn._xlws.FILTER(A5:F21,B5:B21=J6)</f>
        <v>104</v>
      </c>
      <c r="L6" s="20" t="str">
        <v>geht so</v>
      </c>
      <c r="M6" s="20">
        <v>82634</v>
      </c>
      <c r="N6" s="20">
        <v>2754</v>
      </c>
      <c r="O6" s="20">
        <v>38</v>
      </c>
      <c r="P6" s="20">
        <v>8</v>
      </c>
    </row>
    <row r="7" spans="1:16" x14ac:dyDescent="0.25">
      <c r="A7" s="12">
        <v>183</v>
      </c>
      <c r="B7" s="9" t="s">
        <v>15</v>
      </c>
      <c r="C7" s="30">
        <v>2383</v>
      </c>
      <c r="D7" s="21">
        <f t="shared" si="0"/>
        <v>79</v>
      </c>
      <c r="E7" s="22">
        <f t="shared" si="1"/>
        <v>1</v>
      </c>
      <c r="F7" s="23" t="str">
        <f t="shared" si="2"/>
        <v/>
      </c>
      <c r="H7" t="s">
        <v>13</v>
      </c>
      <c r="K7" s="20">
        <v>229</v>
      </c>
      <c r="L7" s="20" t="str">
        <v>geht so</v>
      </c>
      <c r="M7" s="20">
        <v>27456</v>
      </c>
      <c r="N7" s="20">
        <v>915</v>
      </c>
      <c r="O7" s="20">
        <v>13</v>
      </c>
      <c r="P7" s="20">
        <v>3</v>
      </c>
    </row>
    <row r="8" spans="1:16" x14ac:dyDescent="0.25">
      <c r="A8" s="12">
        <v>104</v>
      </c>
      <c r="B8" s="9" t="s">
        <v>14</v>
      </c>
      <c r="C8" s="30">
        <v>82634</v>
      </c>
      <c r="D8" s="21">
        <f t="shared" si="0"/>
        <v>2754</v>
      </c>
      <c r="E8" s="22">
        <f t="shared" si="1"/>
        <v>38</v>
      </c>
      <c r="F8" s="23">
        <f t="shared" si="2"/>
        <v>8</v>
      </c>
      <c r="G8" s="4"/>
      <c r="H8" t="s">
        <v>14</v>
      </c>
      <c r="K8" s="20">
        <v>135</v>
      </c>
      <c r="L8" s="20" t="str">
        <v>geht so</v>
      </c>
      <c r="M8" s="20">
        <v>38134</v>
      </c>
      <c r="N8" s="20">
        <v>1271</v>
      </c>
      <c r="O8" s="20">
        <v>18</v>
      </c>
      <c r="P8" s="20">
        <v>4</v>
      </c>
    </row>
    <row r="9" spans="1:16" x14ac:dyDescent="0.25">
      <c r="A9" s="12">
        <v>137</v>
      </c>
      <c r="B9" s="9" t="s">
        <v>12</v>
      </c>
      <c r="C9" s="30">
        <v>6383</v>
      </c>
      <c r="D9" s="21">
        <f t="shared" si="0"/>
        <v>213</v>
      </c>
      <c r="E9" s="22">
        <f t="shared" si="1"/>
        <v>3</v>
      </c>
      <c r="F9" s="23">
        <f t="shared" si="2"/>
        <v>1</v>
      </c>
      <c r="H9" t="s">
        <v>15</v>
      </c>
      <c r="K9" s="20"/>
      <c r="L9" s="20"/>
      <c r="M9" s="20"/>
      <c r="N9" s="20"/>
      <c r="O9" s="20"/>
      <c r="P9" s="20"/>
    </row>
    <row r="10" spans="1:16" x14ac:dyDescent="0.25">
      <c r="A10" s="12">
        <v>195</v>
      </c>
      <c r="B10" s="9" t="s">
        <v>13</v>
      </c>
      <c r="C10" s="30">
        <v>32234</v>
      </c>
      <c r="D10" s="21">
        <f t="shared" si="0"/>
        <v>1074</v>
      </c>
      <c r="E10" s="22">
        <f t="shared" si="1"/>
        <v>15</v>
      </c>
      <c r="F10" s="23">
        <f t="shared" si="2"/>
        <v>3</v>
      </c>
      <c r="H10" t="s">
        <v>16</v>
      </c>
      <c r="K10" s="20"/>
      <c r="L10" s="20"/>
      <c r="M10" s="20"/>
      <c r="N10" s="20"/>
      <c r="O10" s="20"/>
      <c r="P10" s="20"/>
    </row>
    <row r="11" spans="1:16" x14ac:dyDescent="0.25">
      <c r="A11" s="12">
        <v>229</v>
      </c>
      <c r="B11" s="9" t="s">
        <v>14</v>
      </c>
      <c r="C11" s="30">
        <v>27456</v>
      </c>
      <c r="D11" s="21">
        <f t="shared" si="0"/>
        <v>915</v>
      </c>
      <c r="E11" s="22">
        <f t="shared" si="1"/>
        <v>13</v>
      </c>
      <c r="F11" s="23">
        <f t="shared" si="2"/>
        <v>3</v>
      </c>
      <c r="G11" s="3"/>
      <c r="K11" s="20"/>
      <c r="L11" s="20"/>
      <c r="M11" s="20"/>
      <c r="N11" s="20"/>
      <c r="O11" s="20"/>
      <c r="P11" s="20"/>
    </row>
    <row r="12" spans="1:16" x14ac:dyDescent="0.25">
      <c r="A12" s="12">
        <v>135</v>
      </c>
      <c r="B12" s="9" t="s">
        <v>14</v>
      </c>
      <c r="C12" s="30">
        <v>38134</v>
      </c>
      <c r="D12" s="21">
        <f t="shared" si="0"/>
        <v>1271</v>
      </c>
      <c r="E12" s="22">
        <f t="shared" si="1"/>
        <v>18</v>
      </c>
      <c r="F12" s="23">
        <f t="shared" si="2"/>
        <v>4</v>
      </c>
      <c r="K12" s="20"/>
      <c r="L12" s="20"/>
      <c r="M12" s="20"/>
      <c r="N12" s="20"/>
      <c r="O12" s="20"/>
      <c r="P12" s="20"/>
    </row>
    <row r="13" spans="1:16" x14ac:dyDescent="0.25">
      <c r="A13" s="12">
        <v>181</v>
      </c>
      <c r="B13" s="9" t="s">
        <v>13</v>
      </c>
      <c r="C13" s="30">
        <v>97352</v>
      </c>
      <c r="D13" s="21">
        <f t="shared" si="0"/>
        <v>3245</v>
      </c>
      <c r="E13" s="22">
        <f t="shared" si="1"/>
        <v>45</v>
      </c>
      <c r="F13" s="23">
        <f t="shared" si="2"/>
        <v>9</v>
      </c>
      <c r="G13" s="4"/>
      <c r="K13" s="20"/>
      <c r="L13" s="20"/>
      <c r="M13" s="20"/>
      <c r="N13" s="20"/>
      <c r="O13" s="20"/>
      <c r="P13" s="20"/>
    </row>
    <row r="14" spans="1:16" x14ac:dyDescent="0.25">
      <c r="A14" s="12">
        <v>163</v>
      </c>
      <c r="B14" s="9" t="s">
        <v>12</v>
      </c>
      <c r="C14" s="30">
        <v>23836</v>
      </c>
      <c r="D14" s="21">
        <f t="shared" si="0"/>
        <v>795</v>
      </c>
      <c r="E14" s="22">
        <f t="shared" si="1"/>
        <v>11</v>
      </c>
      <c r="F14" s="23">
        <f t="shared" si="2"/>
        <v>2</v>
      </c>
      <c r="K14" s="20"/>
      <c r="L14" s="20"/>
      <c r="M14" s="20"/>
      <c r="N14" s="20"/>
      <c r="O14" s="20"/>
      <c r="P14" s="20"/>
    </row>
    <row r="15" spans="1:16" x14ac:dyDescent="0.25">
      <c r="A15" s="12">
        <v>127</v>
      </c>
      <c r="B15" s="9" t="s">
        <v>13</v>
      </c>
      <c r="C15" s="30">
        <v>25490</v>
      </c>
      <c r="D15" s="21">
        <f t="shared" si="0"/>
        <v>850</v>
      </c>
      <c r="E15" s="22">
        <f t="shared" si="1"/>
        <v>12</v>
      </c>
      <c r="F15" s="23">
        <f t="shared" si="2"/>
        <v>2</v>
      </c>
      <c r="J15" s="13"/>
      <c r="K15" s="20"/>
      <c r="L15" s="20"/>
      <c r="M15" s="20"/>
      <c r="N15" s="20"/>
      <c r="O15" s="20"/>
      <c r="P15" s="20"/>
    </row>
    <row r="16" spans="1:16" x14ac:dyDescent="0.25">
      <c r="A16" s="12">
        <v>226</v>
      </c>
      <c r="B16" s="9" t="s">
        <v>13</v>
      </c>
      <c r="C16" s="30">
        <v>60130</v>
      </c>
      <c r="D16" s="21">
        <f t="shared" si="0"/>
        <v>2004</v>
      </c>
      <c r="E16" s="22">
        <f t="shared" si="1"/>
        <v>28</v>
      </c>
      <c r="F16" s="23">
        <f t="shared" si="2"/>
        <v>6</v>
      </c>
      <c r="K16" s="20"/>
      <c r="L16" s="20"/>
      <c r="M16" s="20"/>
      <c r="N16" s="20"/>
      <c r="O16" s="20"/>
      <c r="P16" s="20"/>
    </row>
    <row r="17" spans="1:16" x14ac:dyDescent="0.25">
      <c r="A17" s="12">
        <v>135</v>
      </c>
      <c r="B17" s="9" t="s">
        <v>12</v>
      </c>
      <c r="C17" s="30">
        <v>21394</v>
      </c>
      <c r="D17" s="21">
        <f t="shared" si="0"/>
        <v>713</v>
      </c>
      <c r="E17" s="22">
        <f t="shared" si="1"/>
        <v>10</v>
      </c>
      <c r="F17" s="23">
        <f t="shared" si="2"/>
        <v>2</v>
      </c>
      <c r="K17" s="20"/>
      <c r="L17" s="20"/>
      <c r="M17" s="20"/>
      <c r="N17" s="20"/>
      <c r="O17" s="20"/>
      <c r="P17" s="20"/>
    </row>
    <row r="18" spans="1:16" x14ac:dyDescent="0.25">
      <c r="A18" s="12">
        <v>119</v>
      </c>
      <c r="B18" s="9" t="s">
        <v>16</v>
      </c>
      <c r="C18" s="30">
        <v>42082</v>
      </c>
      <c r="D18" s="21">
        <f t="shared" si="0"/>
        <v>1403</v>
      </c>
      <c r="E18" s="22">
        <f t="shared" si="1"/>
        <v>19</v>
      </c>
      <c r="F18" s="23">
        <f t="shared" si="2"/>
        <v>4</v>
      </c>
      <c r="K18" s="20"/>
      <c r="L18" s="20"/>
      <c r="M18" s="20"/>
      <c r="N18" s="20"/>
      <c r="O18" s="20"/>
      <c r="P18" s="20"/>
    </row>
    <row r="19" spans="1:16" x14ac:dyDescent="0.25">
      <c r="A19" s="12">
        <v>188</v>
      </c>
      <c r="B19" s="9" t="s">
        <v>15</v>
      </c>
      <c r="C19" s="30">
        <v>98723</v>
      </c>
      <c r="D19" s="21">
        <f t="shared" si="0"/>
        <v>3291</v>
      </c>
      <c r="E19" s="22">
        <f t="shared" si="1"/>
        <v>46</v>
      </c>
      <c r="F19" s="23">
        <f t="shared" si="2"/>
        <v>9</v>
      </c>
      <c r="K19" s="20"/>
      <c r="L19" s="20"/>
      <c r="M19" s="20"/>
      <c r="N19" s="20"/>
      <c r="O19" s="20"/>
      <c r="P19" s="20"/>
    </row>
    <row r="20" spans="1:16" x14ac:dyDescent="0.25">
      <c r="A20" s="12">
        <v>177</v>
      </c>
      <c r="B20" s="9" t="s">
        <v>13</v>
      </c>
      <c r="C20" s="30">
        <v>23879</v>
      </c>
      <c r="D20" s="21">
        <f t="shared" si="0"/>
        <v>796</v>
      </c>
      <c r="E20" s="22">
        <f t="shared" si="1"/>
        <v>11</v>
      </c>
      <c r="F20" s="23">
        <f t="shared" si="2"/>
        <v>2</v>
      </c>
      <c r="K20" s="20"/>
      <c r="L20" s="20"/>
      <c r="M20" s="20"/>
      <c r="N20" s="20"/>
      <c r="O20" s="20"/>
      <c r="P20" s="20"/>
    </row>
    <row r="21" spans="1:16" x14ac:dyDescent="0.25">
      <c r="A21" s="12">
        <v>169</v>
      </c>
      <c r="B21" s="11" t="s">
        <v>13</v>
      </c>
      <c r="C21" s="31">
        <v>72023</v>
      </c>
      <c r="D21" s="24">
        <f t="shared" si="0"/>
        <v>2401</v>
      </c>
      <c r="E21" s="25">
        <f t="shared" si="1"/>
        <v>33</v>
      </c>
      <c r="F21" s="26">
        <f t="shared" si="2"/>
        <v>7</v>
      </c>
      <c r="K21" s="20"/>
      <c r="L21" s="20"/>
      <c r="M21" s="20"/>
      <c r="N21" s="20"/>
      <c r="O21" s="20"/>
      <c r="P21" s="20"/>
    </row>
    <row r="22" spans="1:16" x14ac:dyDescent="0.25">
      <c r="D22" s="27"/>
      <c r="E22" s="27"/>
      <c r="F22" s="27"/>
    </row>
    <row r="23" spans="1:16" x14ac:dyDescent="0.25">
      <c r="D23" s="32">
        <f t="shared" ref="D23:F23" si="3">SUM(D6:D22)</f>
        <v>22297</v>
      </c>
      <c r="E23" s="33">
        <f t="shared" si="3"/>
        <v>310</v>
      </c>
      <c r="F23" s="34">
        <f t="shared" si="3"/>
        <v>63</v>
      </c>
    </row>
  </sheetData>
  <dataValidations count="1">
    <dataValidation type="list" allowBlank="1" showInputMessage="1" showErrorMessage="1" sqref="B6:B21 J6" xr:uid="{E0240A8A-AB9A-4B1D-B7CD-F9C028F1AAD6}">
      <formula1>$H$6:$H$10</formula1>
    </dataValidation>
  </dataValidations>
  <pageMargins left="0.7" right="0.7" top="0.78740157499999996" bottom="0.78740157499999996" header="0.3" footer="0.3"/>
  <pageSetup paperSize="9" scale="68" fitToHeight="0" orientation="landscape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F39C21F75B292428EB8302C0AA34817" ma:contentTypeVersion="4" ma:contentTypeDescription="Ein neues Dokument erstellen." ma:contentTypeScope="" ma:versionID="b30afe0f01967b0a9d6599963647ab53">
  <xsd:schema xmlns:xsd="http://www.w3.org/2001/XMLSchema" xmlns:xs="http://www.w3.org/2001/XMLSchema" xmlns:p="http://schemas.microsoft.com/office/2006/metadata/properties" xmlns:ns2="880e2db4-f2c8-48c4-aaaf-bd40b6c5914e" xmlns:ns3="e9d50df1-2c83-4295-b7db-075a58417aba" targetNamespace="http://schemas.microsoft.com/office/2006/metadata/properties" ma:root="true" ma:fieldsID="bd5a5992c233b00d7caa78d266910bc5" ns2:_="" ns3:_="">
    <xsd:import namespace="880e2db4-f2c8-48c4-aaaf-bd40b6c5914e"/>
    <xsd:import namespace="e9d50df1-2c83-4295-b7db-075a58417ab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e2db4-f2c8-48c4-aaaf-bd40b6c5914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d50df1-2c83-4295-b7db-075a58417a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87B869-C615-4CF6-969F-887F6DC25C2C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880e2db4-f2c8-48c4-aaaf-bd40b6c5914e"/>
    <ds:schemaRef ds:uri="e9d50df1-2c83-4295-b7db-075a58417aba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0730596-A946-4A93-9A2C-F0DCAD50A9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F4D436-95B6-46FE-9DEB-E7BFEA494E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e2db4-f2c8-48c4-aaaf-bd40b6c5914e"/>
    <ds:schemaRef ds:uri="e9d50df1-2c83-4295-b7db-075a58417a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Bestellung</vt:lpstr>
      <vt:lpstr>Bestellung Lö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Pirmin Lenherr</dc:creator>
  <cp:lastModifiedBy>Pirmin Lenherr</cp:lastModifiedBy>
  <cp:lastPrinted>2023-03-11T09:32:53Z</cp:lastPrinted>
  <dcterms:created xsi:type="dcterms:W3CDTF">2023-01-15T19:44:55Z</dcterms:created>
  <dcterms:modified xsi:type="dcterms:W3CDTF">2023-03-17T16:06:27Z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0x0101008F39C21F75B292428EB8302C0AA34817</vt:lpwstr>
  </property>
</Properties>
</file>